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bookViews>
    <workbookView xWindow="120" yWindow="150" windowWidth="20340" windowHeight="76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Sheet1!$A$2:$M$14</definedName>
  </definedNames>
  <calcPr calcId="162913"/>
</workbook>
</file>

<file path=xl/calcChain.xml><?xml version="1.0" encoding="utf-8"?>
<calcChain xmlns="http://schemas.openxmlformats.org/spreadsheetml/2006/main">
  <c r="E6" i="1" l="1"/>
  <c r="F6" i="1" s="1"/>
  <c r="F5" i="1"/>
  <c r="I5" i="1" s="1"/>
  <c r="E3" i="1"/>
  <c r="C3" i="1"/>
  <c r="F3" i="1" s="1"/>
  <c r="H4" i="1"/>
  <c r="E4" i="1"/>
  <c r="I6" i="1" l="1"/>
  <c r="H6" i="1"/>
  <c r="L5" i="1"/>
  <c r="K5" i="1"/>
  <c r="M5" i="1" s="1"/>
  <c r="J5" i="1"/>
  <c r="I3" i="1"/>
  <c r="L3" i="1"/>
  <c r="K3" i="1"/>
  <c r="H5" i="1"/>
  <c r="H3" i="1"/>
  <c r="J3" i="1"/>
  <c r="F4" i="1"/>
  <c r="I4" i="1" s="1"/>
  <c r="L4" i="1" l="1"/>
  <c r="K4" i="1"/>
  <c r="J4" i="1"/>
  <c r="M4" i="1" s="1"/>
  <c r="M3" i="1"/>
  <c r="L6" i="1"/>
  <c r="K6" i="1"/>
  <c r="J6" i="1"/>
  <c r="M6" i="1" s="1"/>
</calcChain>
</file>

<file path=xl/sharedStrings.xml><?xml version="1.0" encoding="utf-8"?>
<sst xmlns="http://schemas.openxmlformats.org/spreadsheetml/2006/main" count="24" uniqueCount="23">
  <si>
    <t>Vendor Name</t>
  </si>
  <si>
    <t>Annual Payment Discount</t>
  </si>
  <si>
    <t>Cost for Termite Inspections and Monitoring (Annual)</t>
  </si>
  <si>
    <t>Initial Set Up Cost</t>
  </si>
  <si>
    <t>Cost for Termite Treatment (when needed)</t>
  </si>
  <si>
    <t>included</t>
  </si>
  <si>
    <t>Terminix*</t>
  </si>
  <si>
    <t>$1000-$3000</t>
  </si>
  <si>
    <t>Griffin</t>
  </si>
  <si>
    <t>Pest Control Bid Tab - 2018</t>
  </si>
  <si>
    <t>Total Annual Cost (including termite)Twice a month station check</t>
  </si>
  <si>
    <t>Smitter</t>
  </si>
  <si>
    <t>Rose Pest Solutions</t>
  </si>
  <si>
    <t>*Awarded</t>
  </si>
  <si>
    <t>N/A</t>
  </si>
  <si>
    <t>Total Monthly Cost for twice a month station check (including termite)</t>
  </si>
  <si>
    <t>upon request</t>
  </si>
  <si>
    <t>First Year</t>
  </si>
  <si>
    <t>Second Year</t>
  </si>
  <si>
    <t>Third Year</t>
  </si>
  <si>
    <t>Total</t>
  </si>
  <si>
    <t>Fourth Year</t>
  </si>
  <si>
    <t>Fifth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</si>
</sst>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164" fontId="0" fillId="0" borderId="1" xfId="1" applyNumberFormat="1" applyFont="1" applyBorder="1"/>
    <xf numFmtId="44" fontId="0" fillId="0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Border="1" applyAlignment="1">
      <alignment horizontal="center"/>
    </xf>
    <xf numFmtId="44" fontId="0" fillId="2" borderId="1" xfId="1" applyFont="1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activeCell="A4" sqref="A4"/>
    </sheetView>
  </sheetViews>
  <sheetFormatPr defaultRowHeight="15" x14ac:dyDescent="0.25"/>
  <cols>
    <col min="1" max="1" width="23.7109375" customWidth="1"/>
    <col min="2" max="2" width="17" customWidth="1"/>
    <col min="3" max="3" width="12.5703125" customWidth="1"/>
    <col min="4" max="4" width="20.28515625" customWidth="1"/>
    <col min="5" max="5" width="18.42578125" customWidth="1"/>
    <col min="6" max="6" width="16.42578125" customWidth="1"/>
    <col min="7" max="7" width="17.7109375" customWidth="1"/>
    <col min="8" max="10" width="11.5703125" bestFit="1" customWidth="1"/>
    <col min="11" max="12" width="11.5703125" customWidth="1"/>
    <col min="13" max="13" width="12.5703125" bestFit="1" customWidth="1"/>
  </cols>
  <sheetData>
    <row r="1" spans="1:16" ht="18.75" x14ac:dyDescent="0.3">
      <c r="A1" s="20" t="s">
        <v>9</v>
      </c>
      <c r="B1" s="20"/>
      <c r="C1" s="20"/>
      <c r="D1" s="20"/>
      <c r="E1" s="20"/>
      <c r="F1" s="20"/>
      <c r="G1" s="20"/>
    </row>
    <row r="2" spans="1:16" s="1" customFormat="1" ht="89.25" customHeight="1" x14ac:dyDescent="0.25">
      <c r="A2" s="13" t="s">
        <v>0</v>
      </c>
      <c r="B2" s="13" t="s">
        <v>3</v>
      </c>
      <c r="C2" s="13" t="s">
        <v>2</v>
      </c>
      <c r="D2" s="13" t="s">
        <v>4</v>
      </c>
      <c r="E2" s="13" t="s">
        <v>15</v>
      </c>
      <c r="F2" s="13" t="s">
        <v>10</v>
      </c>
      <c r="G2" s="13" t="s">
        <v>1</v>
      </c>
      <c r="H2" s="13" t="s">
        <v>17</v>
      </c>
      <c r="I2" s="13" t="s">
        <v>18</v>
      </c>
      <c r="J2" s="13" t="s">
        <v>19</v>
      </c>
      <c r="K2" s="13" t="s">
        <v>21</v>
      </c>
      <c r="L2" s="13" t="s">
        <v>22</v>
      </c>
      <c r="M2" s="13" t="s">
        <v>20</v>
      </c>
    </row>
    <row r="3" spans="1:16" x14ac:dyDescent="0.25">
      <c r="A3" s="4" t="s">
        <v>11</v>
      </c>
      <c r="B3" s="5">
        <v>0</v>
      </c>
      <c r="C3" s="5">
        <f>806*4</f>
        <v>3224</v>
      </c>
      <c r="D3" s="5" t="s">
        <v>16</v>
      </c>
      <c r="E3" s="5">
        <f>689*2</f>
        <v>1378</v>
      </c>
      <c r="F3" s="5">
        <f>1378*12+C3</f>
        <v>19760</v>
      </c>
      <c r="G3" s="6" t="s">
        <v>14</v>
      </c>
      <c r="H3" s="14">
        <f>F3</f>
        <v>19760</v>
      </c>
      <c r="I3" s="14">
        <f>F3</f>
        <v>19760</v>
      </c>
      <c r="J3" s="14">
        <f>F3</f>
        <v>19760</v>
      </c>
      <c r="K3" s="15">
        <f>F3</f>
        <v>19760</v>
      </c>
      <c r="L3" s="15">
        <f>F3</f>
        <v>19760</v>
      </c>
      <c r="M3" s="14">
        <f>SUM(H3:L3)</f>
        <v>98800</v>
      </c>
    </row>
    <row r="4" spans="1:16" x14ac:dyDescent="0.25">
      <c r="A4" s="7" t="s">
        <v>6</v>
      </c>
      <c r="B4" s="8">
        <v>9240</v>
      </c>
      <c r="C4" s="8">
        <v>2200</v>
      </c>
      <c r="D4" s="8" t="s">
        <v>5</v>
      </c>
      <c r="E4" s="8">
        <f>690*2</f>
        <v>1380</v>
      </c>
      <c r="F4" s="8">
        <f>1380*12+2200</f>
        <v>18760</v>
      </c>
      <c r="G4" s="9">
        <v>0.05</v>
      </c>
      <c r="H4" s="21">
        <f>(1380*11+2200)+9240</f>
        <v>26620</v>
      </c>
      <c r="I4" s="22">
        <f>F4*0.95</f>
        <v>17822</v>
      </c>
      <c r="J4" s="22">
        <f>I4</f>
        <v>17822</v>
      </c>
      <c r="K4" s="22">
        <f>I4</f>
        <v>17822</v>
      </c>
      <c r="L4" s="22">
        <f>I4</f>
        <v>17822</v>
      </c>
      <c r="M4" s="21">
        <f>SUM(H4:L4)</f>
        <v>97908</v>
      </c>
    </row>
    <row r="5" spans="1:16" x14ac:dyDescent="0.25">
      <c r="A5" s="10" t="s">
        <v>8</v>
      </c>
      <c r="B5" s="11">
        <v>0</v>
      </c>
      <c r="C5" s="11">
        <v>2850</v>
      </c>
      <c r="D5" s="11" t="s">
        <v>5</v>
      </c>
      <c r="E5" s="11">
        <v>1705.5</v>
      </c>
      <c r="F5" s="11">
        <f>E5*12+C5</f>
        <v>23316</v>
      </c>
      <c r="G5" s="12">
        <v>0.05</v>
      </c>
      <c r="H5" s="16">
        <f>F5</f>
        <v>23316</v>
      </c>
      <c r="I5" s="14">
        <f>F5*0.95</f>
        <v>22150.2</v>
      </c>
      <c r="J5" s="14">
        <f>I5</f>
        <v>22150.2</v>
      </c>
      <c r="K5" s="14">
        <f>I5</f>
        <v>22150.2</v>
      </c>
      <c r="L5" s="14">
        <f>I5</f>
        <v>22150.2</v>
      </c>
      <c r="M5" s="14">
        <f t="shared" ref="M5:M6" si="0">SUM(H5:L5)</f>
        <v>111916.79999999999</v>
      </c>
    </row>
    <row r="6" spans="1:16" x14ac:dyDescent="0.25">
      <c r="A6" s="4" t="s">
        <v>12</v>
      </c>
      <c r="B6" s="5">
        <v>1495</v>
      </c>
      <c r="C6" s="5">
        <v>2800</v>
      </c>
      <c r="D6" s="5" t="s">
        <v>7</v>
      </c>
      <c r="E6" s="5">
        <f>(26668-2800)/12</f>
        <v>1989</v>
      </c>
      <c r="F6" s="5">
        <f>E6*12+C6</f>
        <v>26668</v>
      </c>
      <c r="G6" s="6">
        <v>0.05</v>
      </c>
      <c r="H6" s="15">
        <f>F6</f>
        <v>26668</v>
      </c>
      <c r="I6" s="14">
        <f>F6*0.95</f>
        <v>25334.6</v>
      </c>
      <c r="J6" s="14">
        <f>I6</f>
        <v>25334.6</v>
      </c>
      <c r="K6" s="14">
        <f>I6</f>
        <v>25334.6</v>
      </c>
      <c r="L6" s="14">
        <f>I6</f>
        <v>25334.6</v>
      </c>
      <c r="M6" s="14">
        <f t="shared" si="0"/>
        <v>128006.39999999999</v>
      </c>
    </row>
    <row r="7" spans="1:16" x14ac:dyDescent="0.25">
      <c r="A7" s="4"/>
      <c r="B7" s="5"/>
      <c r="C7" s="5"/>
      <c r="D7" s="5"/>
      <c r="E7" s="5"/>
      <c r="F7" s="5"/>
      <c r="G7" s="6"/>
      <c r="H7" s="17"/>
      <c r="I7" s="17"/>
      <c r="J7" s="17"/>
      <c r="K7" s="17"/>
      <c r="L7" s="17"/>
      <c r="M7" s="17"/>
    </row>
    <row r="8" spans="1:16" x14ac:dyDescent="0.25">
      <c r="A8" s="4"/>
      <c r="B8" s="5"/>
      <c r="C8" s="5"/>
      <c r="D8" s="5"/>
      <c r="E8" s="5"/>
      <c r="F8" s="5"/>
      <c r="G8" s="6"/>
      <c r="H8" s="17"/>
      <c r="I8" s="17"/>
      <c r="J8" s="17"/>
      <c r="K8" s="17"/>
      <c r="L8" s="17"/>
      <c r="M8" s="17"/>
    </row>
    <row r="9" spans="1:16" x14ac:dyDescent="0.25">
      <c r="A9" s="4"/>
      <c r="B9" s="5"/>
      <c r="C9" s="5"/>
      <c r="D9" s="5"/>
      <c r="E9" s="5"/>
      <c r="F9" s="5"/>
      <c r="G9" s="6"/>
      <c r="H9" s="17"/>
      <c r="I9" s="17"/>
      <c r="J9" s="17"/>
      <c r="K9" s="17"/>
      <c r="L9" s="17"/>
      <c r="M9" s="17"/>
    </row>
    <row r="10" spans="1:16" x14ac:dyDescent="0.25">
      <c r="A10" s="4"/>
      <c r="B10" s="5"/>
      <c r="C10" s="5"/>
      <c r="D10" s="5"/>
      <c r="E10" s="5"/>
      <c r="F10" s="5"/>
      <c r="G10" s="6"/>
      <c r="H10" s="17"/>
      <c r="I10" s="17"/>
      <c r="J10" s="17"/>
      <c r="K10" s="17"/>
      <c r="L10" s="17"/>
      <c r="M10" s="17"/>
    </row>
    <row r="11" spans="1:16" x14ac:dyDescent="0.25">
      <c r="A11" s="4"/>
      <c r="B11" s="5"/>
      <c r="C11" s="5"/>
      <c r="D11" s="5"/>
      <c r="E11" s="5"/>
      <c r="F11" s="5"/>
      <c r="G11" s="6"/>
      <c r="H11" s="17"/>
      <c r="I11" s="17"/>
      <c r="J11" s="17"/>
      <c r="K11" s="17"/>
      <c r="L11" s="17"/>
      <c r="M11" s="17"/>
    </row>
    <row r="12" spans="1:16" x14ac:dyDescent="0.25">
      <c r="A12" s="4"/>
      <c r="B12" s="5"/>
      <c r="C12" s="5"/>
      <c r="D12" s="5"/>
      <c r="E12" s="5"/>
      <c r="F12" s="5"/>
      <c r="G12" s="6"/>
      <c r="H12" s="17"/>
      <c r="I12" s="17"/>
      <c r="J12" s="17"/>
      <c r="K12" s="17"/>
      <c r="L12" s="17"/>
      <c r="M12" s="17"/>
    </row>
    <row r="13" spans="1:16" x14ac:dyDescent="0.25">
      <c r="A13" s="4"/>
      <c r="B13" s="5"/>
      <c r="C13" s="5"/>
      <c r="D13" s="5"/>
      <c r="E13" s="5"/>
      <c r="F13" s="5"/>
      <c r="G13" s="5"/>
      <c r="H13" s="17"/>
      <c r="I13" s="17"/>
      <c r="J13" s="17"/>
      <c r="K13" s="17"/>
      <c r="L13" s="17"/>
      <c r="M13" s="17"/>
    </row>
    <row r="14" spans="1:16" s="2" customFormat="1" x14ac:dyDescent="0.25">
      <c r="A14" s="23" t="s">
        <v>13</v>
      </c>
      <c r="B14" s="19"/>
      <c r="C14" s="19"/>
      <c r="D14" s="19"/>
      <c r="E14" s="19"/>
      <c r="F14" s="19"/>
      <c r="G14" s="19"/>
      <c r="H14" s="18"/>
      <c r="I14" s="18"/>
      <c r="J14" s="17"/>
      <c r="K14" s="17"/>
      <c r="L14" s="17"/>
      <c r="M14" s="17"/>
      <c r="N14"/>
      <c r="O14"/>
      <c r="P14"/>
    </row>
    <row r="15" spans="1:16" s="2" customFormat="1" x14ac:dyDescent="0.25">
      <c r="B15" s="3"/>
      <c r="C15" s="3"/>
      <c r="D15" s="3"/>
      <c r="E15" s="3"/>
      <c r="F15" s="3"/>
      <c r="G15" s="3"/>
      <c r="J15"/>
      <c r="K15"/>
      <c r="L15"/>
      <c r="M15"/>
      <c r="N15"/>
      <c r="O15"/>
      <c r="P15"/>
    </row>
    <row r="16" spans="1:16" s="2" customFormat="1" x14ac:dyDescent="0.25">
      <c r="B16" s="3"/>
      <c r="C16" s="3"/>
      <c r="D16" s="3"/>
      <c r="E16" s="3"/>
      <c r="F16" s="3"/>
      <c r="G16" s="3"/>
    </row>
    <row r="17" spans="2:7" s="2" customFormat="1" x14ac:dyDescent="0.25">
      <c r="B17" s="3"/>
      <c r="C17" s="3"/>
      <c r="D17" s="3"/>
      <c r="E17" s="3"/>
      <c r="F17" s="3"/>
      <c r="G17" s="3"/>
    </row>
    <row r="18" spans="2:7" s="2" customFormat="1" x14ac:dyDescent="0.25">
      <c r="B18" s="3"/>
      <c r="C18" s="3"/>
      <c r="D18" s="3"/>
      <c r="E18" s="3"/>
      <c r="F18" s="3"/>
      <c r="G18" s="3"/>
    </row>
    <row r="19" spans="2:7" s="2" customFormat="1" x14ac:dyDescent="0.25">
      <c r="B19" s="3"/>
      <c r="C19" s="3"/>
      <c r="D19" s="3"/>
      <c r="E19" s="3"/>
      <c r="F19" s="3"/>
      <c r="G19" s="3"/>
    </row>
    <row r="20" spans="2:7" s="2" customFormat="1" x14ac:dyDescent="0.25">
      <c r="B20" s="3"/>
      <c r="C20" s="3"/>
      <c r="D20" s="3"/>
      <c r="E20" s="3"/>
      <c r="F20" s="3"/>
      <c r="G20" s="3"/>
    </row>
    <row r="21" spans="2:7" s="2" customFormat="1" x14ac:dyDescent="0.25">
      <c r="B21" s="3"/>
      <c r="C21" s="3"/>
      <c r="D21" s="3"/>
      <c r="E21" s="3"/>
      <c r="F21" s="3"/>
      <c r="G21" s="3"/>
    </row>
    <row r="22" spans="2:7" s="2" customFormat="1" x14ac:dyDescent="0.25"/>
    <row r="23" spans="2:7" s="2" customFormat="1" x14ac:dyDescent="0.25"/>
    <row r="24" spans="2:7" s="2" customFormat="1" x14ac:dyDescent="0.25"/>
    <row r="25" spans="2:7" s="2" customFormat="1" x14ac:dyDescent="0.25"/>
    <row r="26" spans="2:7" s="2" customFormat="1" x14ac:dyDescent="0.25"/>
    <row r="27" spans="2:7" s="2" customFormat="1" x14ac:dyDescent="0.25"/>
    <row r="28" spans="2:7" s="2" customFormat="1" x14ac:dyDescent="0.25"/>
    <row r="29" spans="2:7" s="2" customFormat="1" x14ac:dyDescent="0.25"/>
    <row r="30" spans="2:7" s="2" customFormat="1" x14ac:dyDescent="0.25"/>
    <row r="31" spans="2:7" s="2" customFormat="1" x14ac:dyDescent="0.25"/>
    <row r="32" spans="2:7" s="2" customFormat="1" x14ac:dyDescent="0.25"/>
    <row r="33" s="2" customFormat="1" x14ac:dyDescent="0.25"/>
  </sheetData>
  <mergeCells count="1">
    <mergeCell ref="A1:G1"/>
  </mergeCells>
  <printOptions horizontalCentered="1" gridLines="1"/>
  <pageMargins left="0.2" right="0.2" top="0.75" bottom="0.75" header="0.3" footer="0.3"/>
  <pageSetup scale="6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Ricco</dc:creator>
  <cp:lastModifiedBy>Valerie Rhodes-Sorrelle</cp:lastModifiedBy>
  <cp:lastPrinted>2018-07-31T13:16:01Z</cp:lastPrinted>
  <dcterms:created xsi:type="dcterms:W3CDTF">2013-05-30T18:16:50Z</dcterms:created>
  <dcterms:modified xsi:type="dcterms:W3CDTF">2018-07-31T15:08:42Z</dcterms:modified>
</cp:coreProperties>
</file>